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8" i="1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<sst xmlns="http://schemas.openxmlformats.org/spreadsheetml/2006/main" count="17" uniqueCount="16">
  <si>
    <t>pul/min</t>
  </si>
  <si>
    <t>% de la FC</t>
  </si>
  <si>
    <t xml:space="preserve"> % de VMA</t>
  </si>
  <si>
    <t>FC max</t>
  </si>
  <si>
    <t>100 et +</t>
  </si>
  <si>
    <t>13'45 (95%) à 16' ex : allure 5000m personne de niveau entre 23 et 20 de vma</t>
  </si>
  <si>
    <t>28'30'' à 38 ex : coureur de 10km entre 23 et 18 de vma</t>
  </si>
  <si>
    <t>ex : coureur de semi 1h02 (88%) à 1h14</t>
  </si>
  <si>
    <t>effort de 1h17 à 1h30 ex : coureur de semi de 19,5 à 17 de vma</t>
  </si>
  <si>
    <t>ex : coureur marathon de 2h10 à 2h30 de 23 à 21 de vma</t>
  </si>
  <si>
    <t>effort jusqu' 2h30</t>
  </si>
  <si>
    <t>effort jusqu'à 3h10</t>
  </si>
  <si>
    <t>effort jusqu'à 3h40</t>
  </si>
  <si>
    <t>effort jusqu'à 5h30</t>
  </si>
  <si>
    <t>FC repos</t>
  </si>
  <si>
    <t>FC réserve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</si>
</sst>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2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6" xfId="0" applyFill="1" applyBorder="1"/>
    <xf numFmtId="2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2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5" borderId="6" xfId="0" applyFont="1" applyFill="1" applyBorder="1"/>
    <xf numFmtId="2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7" borderId="2" xfId="0" applyFill="1" applyBorder="1"/>
    <xf numFmtId="2" fontId="1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/>
    <xf numFmtId="2" fontId="1" fillId="7" borderId="7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8" borderId="2" xfId="0" applyFont="1" applyFill="1" applyBorder="1"/>
    <xf numFmtId="2" fontId="1" fillId="8" borderId="5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2" fontId="1" fillId="8" borderId="7" xfId="0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2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2" fontId="1" fillId="9" borderId="7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23" sqref="F23"/>
    </sheetView>
  </sheetViews>
  <sheetFormatPr baseColWidth="10" defaultRowHeight="15"/>
  <sheetData>
    <row r="1" spans="1:5" ht="16.5" thickBot="1">
      <c r="A1" s="1"/>
      <c r="B1" s="2" t="s">
        <v>0</v>
      </c>
      <c r="C1" s="2" t="s">
        <v>1</v>
      </c>
      <c r="D1" s="3" t="s">
        <v>2</v>
      </c>
    </row>
    <row r="2" spans="1:5" ht="16.5" thickBot="1">
      <c r="A2" s="4" t="s">
        <v>3</v>
      </c>
      <c r="B2" s="5">
        <v>195</v>
      </c>
      <c r="C2" s="6">
        <v>100</v>
      </c>
      <c r="D2" s="6" t="s">
        <v>4</v>
      </c>
    </row>
    <row r="3" spans="1:5" ht="15.75">
      <c r="A3" s="7"/>
      <c r="B3" s="8">
        <f>B2</f>
        <v>195</v>
      </c>
      <c r="C3" s="9">
        <v>100</v>
      </c>
      <c r="D3" s="9" t="s">
        <v>4</v>
      </c>
    </row>
    <row r="4" spans="1:5" ht="16.5" thickBot="1">
      <c r="A4" s="10"/>
      <c r="B4" s="11">
        <f>(0.96*(B2-B17))+B17</f>
        <v>189.12</v>
      </c>
      <c r="C4" s="12">
        <v>96</v>
      </c>
      <c r="D4" s="12">
        <v>92</v>
      </c>
      <c r="E4" t="s">
        <v>5</v>
      </c>
    </row>
    <row r="5" spans="1:5" ht="15.75">
      <c r="A5" s="13"/>
      <c r="B5" s="14">
        <f>(0.95*(B2-B17))+B17</f>
        <v>187.65</v>
      </c>
      <c r="C5" s="15">
        <v>95</v>
      </c>
      <c r="D5" s="15">
        <v>91</v>
      </c>
      <c r="E5" t="s">
        <v>6</v>
      </c>
    </row>
    <row r="6" spans="1:5" ht="16.5" thickBot="1">
      <c r="A6" s="16"/>
      <c r="B6" s="17">
        <f>(0.91*(B2-B17))+B17</f>
        <v>181.77</v>
      </c>
      <c r="C6" s="18">
        <v>91</v>
      </c>
      <c r="D6" s="18">
        <v>85</v>
      </c>
      <c r="E6" t="s">
        <v>7</v>
      </c>
    </row>
    <row r="7" spans="1:5" ht="15.75">
      <c r="A7" s="19"/>
      <c r="B7" s="20">
        <f>(0.9*(B2-B17))+B17</f>
        <v>180.3</v>
      </c>
      <c r="C7" s="21">
        <v>90</v>
      </c>
      <c r="D7" s="21">
        <v>84</v>
      </c>
      <c r="E7" t="s">
        <v>8</v>
      </c>
    </row>
    <row r="8" spans="1:5" ht="16.5" thickBot="1">
      <c r="A8" s="22"/>
      <c r="B8" s="23">
        <f>(0.85*(B2-B17))+B17</f>
        <v>172.95</v>
      </c>
      <c r="C8" s="24">
        <v>85</v>
      </c>
      <c r="D8" s="24">
        <v>80</v>
      </c>
      <c r="E8" t="s">
        <v>9</v>
      </c>
    </row>
    <row r="9" spans="1:5" ht="15.75">
      <c r="A9" s="25"/>
      <c r="B9" s="26">
        <f>(0.84*(B2-B17))+B17</f>
        <v>171.48</v>
      </c>
      <c r="C9" s="27">
        <v>84</v>
      </c>
      <c r="D9" s="27">
        <v>79</v>
      </c>
      <c r="E9" t="s">
        <v>10</v>
      </c>
    </row>
    <row r="10" spans="1:5" ht="16.5" thickBot="1">
      <c r="A10" s="28"/>
      <c r="B10" s="29">
        <f>(0.8*(B2-B17))+B17</f>
        <v>165.60000000000002</v>
      </c>
      <c r="C10" s="30">
        <v>80</v>
      </c>
      <c r="D10" s="30">
        <v>75</v>
      </c>
    </row>
    <row r="11" spans="1:5" ht="15.75">
      <c r="A11" s="31"/>
      <c r="B11" s="32">
        <f>(0.79*(B2-B17))+B17</f>
        <v>164.13</v>
      </c>
      <c r="C11" s="33">
        <v>79</v>
      </c>
      <c r="D11" s="33">
        <v>74</v>
      </c>
      <c r="E11" t="s">
        <v>11</v>
      </c>
    </row>
    <row r="12" spans="1:5" ht="16.5" thickBot="1">
      <c r="A12" s="34"/>
      <c r="B12" s="35">
        <f>(0.76*(B2-B17))+B17</f>
        <v>159.72</v>
      </c>
      <c r="C12" s="36">
        <v>76</v>
      </c>
      <c r="D12" s="36">
        <v>71</v>
      </c>
    </row>
    <row r="13" spans="1:5" ht="15.75">
      <c r="A13" s="37"/>
      <c r="B13" s="38">
        <f>(0.75*(B2-B17))+B17</f>
        <v>158.25</v>
      </c>
      <c r="C13" s="39">
        <v>75</v>
      </c>
      <c r="D13" s="39">
        <v>70</v>
      </c>
      <c r="E13" t="s">
        <v>12</v>
      </c>
    </row>
    <row r="14" spans="1:5" ht="16.5" thickBot="1">
      <c r="A14" s="40"/>
      <c r="B14" s="41">
        <f>(0.65*(B2-B17))+B17</f>
        <v>143.55000000000001</v>
      </c>
      <c r="C14" s="42">
        <v>65</v>
      </c>
      <c r="D14" s="42">
        <v>55</v>
      </c>
    </row>
    <row r="15" spans="1:5" ht="15.75">
      <c r="A15" s="43"/>
      <c r="B15" s="44">
        <f>(0.64*(B2-B17))+B17</f>
        <v>142.07999999999998</v>
      </c>
      <c r="C15" s="45">
        <v>64</v>
      </c>
      <c r="D15" s="45">
        <v>54</v>
      </c>
      <c r="E15" t="s">
        <v>13</v>
      </c>
    </row>
    <row r="16" spans="1:5" ht="16.5" thickBot="1">
      <c r="A16" s="46"/>
      <c r="B16" s="47">
        <f>(0.6*(B2-B17))+B17</f>
        <v>136.19999999999999</v>
      </c>
      <c r="C16" s="48">
        <v>60</v>
      </c>
      <c r="D16" s="48">
        <v>50</v>
      </c>
    </row>
    <row r="17" spans="1:4" ht="16.5" thickBot="1">
      <c r="A17" s="4" t="s">
        <v>14</v>
      </c>
      <c r="B17" s="4">
        <v>48</v>
      </c>
      <c r="C17" s="49"/>
      <c r="D17" s="49"/>
    </row>
    <row r="18" spans="1:4" ht="16.5" thickBot="1">
      <c r="A18" s="50" t="s">
        <v>15</v>
      </c>
      <c r="B18" s="50">
        <f>B2-B17</f>
        <v>147</v>
      </c>
      <c r="C18" s="51"/>
      <c r="D18" s="5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Younesse</dc:creator>
  <cp:lastModifiedBy>Younesse</cp:lastModifiedBy>
  <dcterms:created xsi:type="dcterms:W3CDTF">2023-05-13T18:15:19Z</dcterms:created>
  <dcterms:modified xsi:type="dcterms:W3CDTF">2023-05-13T18:16:13Z</dcterms:modified>
</cp:coreProperties>
</file>